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T:\83_PROJECT\211\2110109_BS_Terchovska\40_CONTROL_ISSUE\231120_DSP\E.Vykresova dokumentacia\SO410 DK_Terchovska_Gallova - DU\OPEN\"/>
    </mc:Choice>
  </mc:AlternateContent>
  <xr:revisionPtr revIDLastSave="0" documentId="13_ncr:1_{DF2B38A0-0E52-4BC2-A543-5B9725875ADE}" xr6:coauthVersionLast="47" xr6:coauthVersionMax="47" xr10:uidLastSave="{00000000-0000-0000-0000-000000000000}"/>
  <bookViews>
    <workbookView xWindow="3900" yWindow="3900" windowWidth="21600" windowHeight="12735" xr2:uid="{00000000-000D-0000-FFFF-FFFF00000000}"/>
  </bookViews>
  <sheets>
    <sheet name="-" sheetId="4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'-'!$C$1:$W$31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17" i="4" l="1"/>
  <c r="W28" i="4"/>
  <c r="M28" i="4" s="1"/>
  <c r="K28" i="4"/>
  <c r="J28" i="4"/>
  <c r="I28" i="4"/>
  <c r="H28" i="4"/>
  <c r="G28" i="4"/>
  <c r="F28" i="4"/>
  <c r="E28" i="4"/>
  <c r="W21" i="4"/>
  <c r="M21" i="4" s="1"/>
  <c r="K21" i="4"/>
  <c r="J21" i="4"/>
  <c r="I21" i="4"/>
  <c r="H21" i="4"/>
  <c r="G21" i="4"/>
  <c r="E21" i="4"/>
  <c r="W29" i="4"/>
  <c r="M29" i="4" s="1"/>
  <c r="K29" i="4"/>
  <c r="J29" i="4"/>
  <c r="I29" i="4"/>
  <c r="H29" i="4"/>
  <c r="G29" i="4"/>
  <c r="F29" i="4"/>
  <c r="E29" i="4"/>
  <c r="W27" i="4"/>
  <c r="M27" i="4" s="1"/>
  <c r="K27" i="4"/>
  <c r="J27" i="4"/>
  <c r="I27" i="4"/>
  <c r="H27" i="4"/>
  <c r="G27" i="4"/>
  <c r="F27" i="4"/>
  <c r="E27" i="4"/>
  <c r="W26" i="4"/>
  <c r="M26" i="4" s="1"/>
  <c r="K26" i="4"/>
  <c r="J26" i="4"/>
  <c r="I26" i="4"/>
  <c r="H26" i="4"/>
  <c r="G26" i="4"/>
  <c r="F26" i="4"/>
  <c r="E26" i="4"/>
  <c r="W25" i="4"/>
  <c r="M25" i="4" s="1"/>
  <c r="K25" i="4"/>
  <c r="J25" i="4"/>
  <c r="I25" i="4"/>
  <c r="H25" i="4"/>
  <c r="G25" i="4"/>
  <c r="F25" i="4"/>
  <c r="E25" i="4"/>
  <c r="W24" i="4"/>
  <c r="M24" i="4" s="1"/>
  <c r="K24" i="4"/>
  <c r="J24" i="4"/>
  <c r="I24" i="4"/>
  <c r="H24" i="4"/>
  <c r="G24" i="4"/>
  <c r="F24" i="4"/>
  <c r="E24" i="4"/>
  <c r="W20" i="4"/>
  <c r="M20" i="4" s="1"/>
  <c r="K20" i="4"/>
  <c r="J20" i="4"/>
  <c r="I20" i="4"/>
  <c r="H20" i="4"/>
  <c r="G20" i="4"/>
  <c r="E20" i="4"/>
  <c r="W22" i="4"/>
  <c r="M22" i="4" s="1"/>
  <c r="K22" i="4"/>
  <c r="J22" i="4"/>
  <c r="I22" i="4"/>
  <c r="H22" i="4"/>
  <c r="G22" i="4"/>
  <c r="F22" i="4"/>
  <c r="E22" i="4"/>
  <c r="W18" i="4"/>
  <c r="M18" i="4" s="1"/>
  <c r="K18" i="4"/>
  <c r="J18" i="4"/>
  <c r="I18" i="4"/>
  <c r="H18" i="4"/>
  <c r="G18" i="4"/>
  <c r="E18" i="4"/>
  <c r="J17" i="4"/>
  <c r="U25" i="4" l="1"/>
  <c r="U28" i="4"/>
  <c r="U22" i="4"/>
  <c r="U29" i="4"/>
  <c r="U24" i="4"/>
  <c r="U26" i="4"/>
  <c r="U18" i="4"/>
  <c r="U20" i="4"/>
  <c r="U27" i="4"/>
  <c r="U21" i="4"/>
  <c r="AV28" i="4"/>
  <c r="AV21" i="4"/>
  <c r="AV29" i="4"/>
  <c r="AV27" i="4"/>
  <c r="AV26" i="4"/>
  <c r="AV25" i="4"/>
  <c r="AV24" i="4"/>
  <c r="AV20" i="4"/>
  <c r="AV22" i="4"/>
  <c r="AV18" i="4"/>
  <c r="T31" i="4" l="1"/>
  <c r="K17" i="4" l="1"/>
  <c r="AV23" i="4" l="1"/>
  <c r="E17" i="4" l="1"/>
  <c r="G17" i="4"/>
  <c r="H17" i="4"/>
  <c r="I17" i="4"/>
  <c r="M17" i="4"/>
  <c r="U17" i="4" l="1"/>
  <c r="AV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5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7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8A94186B-78A0-4BB6-98E4-794FDBC8670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8" authorId="0" shapeId="0" xr:uid="{48E2A4B8-D449-478C-9AB1-9015127B9E50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0" authorId="0" shapeId="0" xr:uid="{EEB0551E-C948-46B3-AF9E-A72ADC6AC2C6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0" authorId="0" shapeId="0" xr:uid="{E774B0CB-1E7B-4808-9FBD-4560E8DF90D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0" authorId="0" shapeId="0" xr:uid="{BF923AF3-479F-474F-A4BD-89F384993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0" authorId="0" shapeId="0" xr:uid="{6C827C62-02BA-41A5-B668-7D105D66421B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1" authorId="0" shapeId="0" xr:uid="{17435A80-A4A0-47E2-AAA9-88E3FBF720C1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1" authorId="0" shapeId="0" xr:uid="{5D6B9719-64DC-44CA-8F3A-339080728418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1" authorId="0" shapeId="0" xr:uid="{4E51E86B-C0CC-489B-892D-D5AE8ED4EBFA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1" authorId="0" shapeId="0" xr:uid="{FC2B3A5C-9C0E-49BE-B9E1-B7B5EF2F2AC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2" authorId="0" shapeId="0" xr:uid="{C4CC7DC8-2D3A-4332-B7DE-41BE0C4E669E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2" authorId="0" shapeId="0" xr:uid="{ACAF090C-B7C7-49C0-9497-B4851834D6E7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2" authorId="0" shapeId="0" xr:uid="{6763053C-15B3-44BF-BB60-B9CD9BD08123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2" authorId="0" shapeId="0" xr:uid="{A3630AD8-7351-4F18-99E9-2D8F806FBE01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4" authorId="0" shapeId="0" xr:uid="{11192593-422A-454F-8DAD-62E35077E5D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4" authorId="0" shapeId="0" xr:uid="{90B32F50-6545-40BA-BBD8-A8F969B8AB69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5" authorId="0" shapeId="0" xr:uid="{77BA83C2-3962-48A5-9B0C-22AE10E90344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5" authorId="0" shapeId="0" xr:uid="{2544394C-729F-41F1-813C-62682E5542B8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6" authorId="0" shapeId="0" xr:uid="{E7B5584E-3072-4A65-90E9-7F89A58C1462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6" authorId="0" shapeId="0" xr:uid="{510C2828-6E70-4B1D-A620-3EDEE1241C3C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7" authorId="0" shapeId="0" xr:uid="{CE6DB76F-840D-4BD9-8AF6-E8C27274999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7" authorId="0" shapeId="0" xr:uid="{4AE213E0-3E3E-45ED-9F2C-47B726997BDF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8" authorId="0" shapeId="0" xr:uid="{AD99B0C6-6400-44CE-B98B-F4BEA02DB2D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8" authorId="0" shapeId="0" xr:uid="{338EE6DA-7E58-4001-BB18-999FA54445A0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9" authorId="0" shapeId="0" xr:uid="{CE30D4A5-54CB-413A-9727-ACBA308B6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9" authorId="0" shapeId="0" xr:uid="{EDF37153-60AF-4AEC-9EEE-71A553DFE0C9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0" authorId="0" shapeId="0" xr:uid="{51F8CE57-1678-4344-921F-CB20E1A192BF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0" authorId="0" shapeId="0" xr:uid="{344A6F35-BABF-4113-83D1-384151A1CAD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<sst xmlns="http://schemas.openxmlformats.org/spreadsheetml/2006/main" count="179" uniqueCount="129">
  <si>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</si>
  <si>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</si>
  <si>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</si>
  <si>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</si>
  <si>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</si>
  <si>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</si>
  <si>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</si>
  <si>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</si>
  <si>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</si>
  <si>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</si>
  <si>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</si>
  <si>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</si>
  <si>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</si>
  <si>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</si>
  <si>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</si>
  <si>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</si>
  <si>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</si>
  <si>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</si>
  <si>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</si>
  <si>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</si>
  <si>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</si>
  <si>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</si>
  <si>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</si>
  <si>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</si>
  <si>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</si>
  <si>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</si>
  <si>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</si>
  <si>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</si>
  <si>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</si>
  <si>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</si>
  <si>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</si>
  <si>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</si>
  <si>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</si>
  <si>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</si>
  <si>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</si>
  <si>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</si>
  <si>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</si>
  <si>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</si>
  <si>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</si>
  <si>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</si>
  <si>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</si>
  <si>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xls</t>
  </si>
  <si>
    <t>YYYY</t>
  </si>
  <si>
    <t>3 VÝKRESY</t>
  </si>
  <si>
    <t>SUMA</t>
  </si>
  <si>
    <t>ČÍSLO    DOKUMENTU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</si>
  <si>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</si>
  <si>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</si>
  <si>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</si>
  <si>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</si>
  <si>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</si>
  <si>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</si>
  <si>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</si>
  <si>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</si>
  <si>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</si>
  <si>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</si>
  <si>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</si>
  <si>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</si>
  <si>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</si>
  <si>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</si>
  <si>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</si>
  <si>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</si>
  <si>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</si>
  <si>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</si>
  <si>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</si>
  <si>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</si>
  <si>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</si>
  <si>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</si>
  <si>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</si>
  <si>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</si>
  <si>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</si>
  <si>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</si>
  <si>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TECHNICKÁ SPRÁVA</t>
  </si>
  <si>
    <t>ZOZNAM DOKUMENTÁCIE</t>
  </si>
  <si>
    <t>TS</t>
  </si>
  <si>
    <t>doc</t>
  </si>
  <si>
    <t>1001</t>
  </si>
  <si>
    <t>dwg</t>
  </si>
  <si>
    <t xml:space="preserve">JANČI </t>
  </si>
  <si>
    <t>stav</t>
  </si>
  <si>
    <t>E - VÝKRESOVÁ DOKUMENTÁCIA</t>
  </si>
  <si>
    <t>E</t>
  </si>
  <si>
    <t>CELKOM A4:</t>
  </si>
  <si>
    <t>2 TABUĽKY</t>
  </si>
  <si>
    <t>2003</t>
  </si>
  <si>
    <t>x</t>
  </si>
  <si>
    <t>2110109 - BYTOVÝ SÚBOR TERCHOVSKÁ</t>
  </si>
  <si>
    <t>2110109</t>
  </si>
  <si>
    <t>2001</t>
  </si>
  <si>
    <t>2002</t>
  </si>
  <si>
    <t>Lamačská cesta 3/B, 841 04 BRATISLAVA 4
TEL: +421 238 105 223 
EMAIL: info@obermeyer.sk</t>
  </si>
  <si>
    <t>Tučkova 24a, 602 00 BRNO
TEL: +420 607 911 704
EMAIL: info@the-buro.cz</t>
  </si>
  <si>
    <t>000</t>
  </si>
  <si>
    <t xml:space="preserve">000 </t>
  </si>
  <si>
    <t>ZD</t>
  </si>
  <si>
    <t>VÝKAZ KANALIZAČNÝCH ŠÁCHT</t>
  </si>
  <si>
    <t>VÝKAZ KANALIZAČNÝCH PRÍPOJOK</t>
  </si>
  <si>
    <t>ZOZNAM VYTYČOVACÍCH SÚRADNÍC</t>
  </si>
  <si>
    <t>VKS</t>
  </si>
  <si>
    <t>VKP</t>
  </si>
  <si>
    <t>ZVS</t>
  </si>
  <si>
    <t>3001</t>
  </si>
  <si>
    <t>3002</t>
  </si>
  <si>
    <t>3003</t>
  </si>
  <si>
    <t>3004</t>
  </si>
  <si>
    <t>3005</t>
  </si>
  <si>
    <t>3006</t>
  </si>
  <si>
    <t>STAVEBNÁ SITUÁCIA</t>
  </si>
  <si>
    <t>POZDĹŽNY PROFIL</t>
  </si>
  <si>
    <t>VZOROVÁ KANALIZAČNÁ ŠACHTA</t>
  </si>
  <si>
    <t>VZOROVÉ ULOŽENIE POTRUBIA</t>
  </si>
  <si>
    <t>1:200</t>
  </si>
  <si>
    <t>1:200/100</t>
  </si>
  <si>
    <t>1:25</t>
  </si>
  <si>
    <t>SITUACIA</t>
  </si>
  <si>
    <t>PP</t>
  </si>
  <si>
    <t>SACHTA</t>
  </si>
  <si>
    <t>ULOZENIE</t>
  </si>
  <si>
    <t>ING. DANIEL ŠABLICA</t>
  </si>
  <si>
    <t>ONDREJOVOVA 3168/22</t>
  </si>
  <si>
    <t>821 03 BRATISLAVA</t>
  </si>
  <si>
    <t>VSAKOVACIE ZARIADENIE</t>
  </si>
  <si>
    <t>ODLUČOVAČ ROPNÝCH LÁTOK</t>
  </si>
  <si>
    <t>ORL</t>
  </si>
  <si>
    <t>VZ</t>
  </si>
  <si>
    <t>410 - DAŽĎOVÁ KANALIZÁCIA TERCHOVSKÁ, GALLOVA</t>
  </si>
  <si>
    <t>410</t>
  </si>
  <si>
    <t>DSP v podrobnosti DRS</t>
  </si>
  <si>
    <t>DSP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</si>
</sst>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4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5" fillId="4" borderId="8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49" fontId="4" fillId="0" borderId="0" xfId="2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8" xfId="0" applyFont="1" applyBorder="1" applyAlignment="1" applyProtection="1">
      <alignment vertical="center"/>
      <protection locked="0"/>
    </xf>
    <xf numFmtId="0" fontId="0" fillId="0" borderId="0" xfId="0" applyAlignment="1">
      <alignment horizontal="center" wrapText="1"/>
    </xf>
    <xf numFmtId="49" fontId="1" fillId="0" borderId="1" xfId="1" applyBorder="1" applyProtection="1">
      <alignment horizontal="left" vertical="center"/>
      <protection locked="0"/>
    </xf>
    <xf numFmtId="49" fontId="1" fillId="0" borderId="2" xfId="1" applyBorder="1" applyProtection="1">
      <alignment horizontal="left" vertical="center"/>
      <protection locked="0"/>
    </xf>
    <xf numFmtId="49" fontId="1" fillId="0" borderId="3" xfId="1" applyBorder="1" applyProtection="1">
      <alignment horizontal="left" vertical="center"/>
      <protection locked="0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2" fillId="0" borderId="0" xfId="2" applyAlignment="1" applyProtection="1">
      <alignment horizontal="left" vertical="center"/>
      <protection locked="0"/>
    </xf>
    <xf numFmtId="49" fontId="3" fillId="0" borderId="4" xfId="1" applyFont="1" applyBorder="1" applyProtection="1">
      <alignment horizontal="left" vertical="center"/>
      <protection locked="0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49" fontId="2" fillId="0" borderId="5" xfId="2" applyBorder="1" applyAlignment="1" applyProtection="1">
      <alignment horizontal="left" vertical="center"/>
      <protection locked="0"/>
    </xf>
    <xf numFmtId="49" fontId="2" fillId="0" borderId="6" xfId="2" applyBorder="1" applyAlignment="1" applyProtection="1">
      <alignment horizontal="left" vertical="center"/>
      <protection locked="0"/>
    </xf>
    <xf numFmtId="49" fontId="2" fillId="0" borderId="7" xfId="2" applyBorder="1" applyAlignment="1" applyProtection="1">
      <alignment horizontal="left" vertical="center"/>
      <protection locked="0"/>
    </xf>
    <xf numFmtId="49" fontId="3" fillId="0" borderId="0" xfId="1" applyFont="1" applyProtection="1">
      <alignment horizontal="left" vertical="center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2" fillId="0" borderId="13" xfId="2" applyNumberFormat="1" applyBorder="1" applyAlignment="1">
      <alignment horizontal="left" vertical="center"/>
    </xf>
    <xf numFmtId="49" fontId="2" fillId="0" borderId="0" xfId="2">
      <alignment horizontal="center" vertical="center"/>
    </xf>
    <xf numFmtId="49" fontId="2" fillId="0" borderId="0" xfId="2" applyAlignment="1" applyProtection="1">
      <alignment horizontal="left" vertical="top" wrapText="1"/>
      <protection locked="0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8" xfId="0" applyBorder="1" applyAlignment="1" applyProtection="1">
      <alignment horizontal="center" vertical="top" wrapText="1"/>
      <protection locked="0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2" fillId="0" borderId="9" xfId="2" applyBorder="1">
      <alignment horizontal="center" vertical="center"/>
    </xf>
    <xf numFmtId="49" fontId="2" fillId="0" borderId="8" xfId="2" applyBorder="1" applyAlignment="1" applyProtection="1">
      <alignment horizontal="left" vertical="top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2" fillId="0" borderId="0" xfId="2" applyAlignment="1" applyProtection="1">
      <alignment horizontal="left" vertical="top"/>
      <protection locked="0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a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79"/>
  <sheetViews>
    <sheetView showGridLines="0" tabSelected="1" view="pageBreakPreview" zoomScale="90" zoomScaleNormal="90" zoomScaleSheetLayoutView="90" workbookViewId="0">
      <pane xSplit="4" ySplit="14" topLeftCell="E21" activePane="bottomRight" state="frozen"/>
      <selection pane="topRight" activeCell="G1" sqref="G1"/>
      <selection pane="bottomLeft" activeCell="A15" sqref="A15"/>
      <selection pane="bottomRight" activeCell="Y29" sqref="Y29"/>
    </sheetView>
  </sheetViews>
  <sheetFormatPr defaultColWidth="4.5703125" defaultRowHeight="12.75" x14ac:dyDescent="0.25"/>
  <cols>
    <col min="1" max="1" width="8.7109375" style="4" hidden="1" customWidth="1"/>
    <col min="2" max="2" width="4.85546875" style="4" hidden="1" customWidth="1"/>
    <col min="3" max="3" width="3.28515625" style="4" hidden="1" customWidth="1"/>
    <col min="4" max="4" width="5.7109375" style="4" hidden="1" customWidth="1"/>
    <col min="5" max="5" width="9.7109375" style="4" customWidth="1"/>
    <col min="6" max="7" width="5.7109375" style="4" bestFit="1" customWidth="1"/>
    <col min="8" max="8" width="3.28515625" style="4" bestFit="1" customWidth="1"/>
    <col min="9" max="12" width="5.7109375" style="4" bestFit="1" customWidth="1"/>
    <col min="13" max="13" width="3.28515625" style="4" bestFit="1" customWidth="1"/>
    <col min="14" max="14" width="5.7109375" style="4" bestFit="1" customWidth="1"/>
    <col min="15" max="15" width="47.5703125" style="4" customWidth="1"/>
    <col min="16" max="16" width="8.140625" style="4" hidden="1" customWidth="1"/>
    <col min="17" max="17" width="16.7109375" style="4" customWidth="1"/>
    <col min="18" max="18" width="5.7109375" style="4" bestFit="1" customWidth="1"/>
    <col min="19" max="19" width="9" style="4" bestFit="1" customWidth="1"/>
    <col min="20" max="20" width="5.7109375" style="4" bestFit="1" customWidth="1"/>
    <col min="21" max="21" width="6" style="4" customWidth="1"/>
    <col min="22" max="22" width="40.85546875" style="4" customWidth="1"/>
    <col min="23" max="23" width="10.28515625" style="4" bestFit="1" customWidth="1"/>
    <col min="24" max="24" width="1.28515625" style="4" customWidth="1"/>
    <col min="25" max="45" width="7.85546875" style="4" bestFit="1" customWidth="1"/>
    <col min="46" max="47" width="4.5703125" style="4"/>
    <col min="48" max="48" width="44.5703125" style="4" bestFit="1" customWidth="1"/>
    <col min="49" max="16384" width="4.5703125" style="4"/>
  </cols>
  <sheetData>
    <row r="1" spans="1:48" ht="17.100000000000001" customHeight="1" x14ac:dyDescent="0.25">
      <c r="A1" s="74"/>
      <c r="B1" s="74"/>
      <c r="C1" s="74"/>
      <c r="D1" s="74"/>
      <c r="E1" s="1" t="s">
        <v>48</v>
      </c>
      <c r="F1" s="2"/>
      <c r="G1" s="2"/>
      <c r="H1" s="2"/>
      <c r="I1" s="2"/>
      <c r="J1" s="3"/>
      <c r="L1" s="75" t="s">
        <v>86</v>
      </c>
      <c r="M1" s="76"/>
      <c r="N1" s="76"/>
      <c r="O1" s="77"/>
      <c r="P1"/>
      <c r="Q1" s="5" t="s">
        <v>50</v>
      </c>
      <c r="R1" s="6"/>
      <c r="S1" s="6"/>
      <c r="T1" s="6"/>
      <c r="U1" s="6"/>
      <c r="V1" s="6"/>
      <c r="W1" s="6"/>
      <c r="X1" s="31"/>
    </row>
    <row r="2" spans="1:48" ht="20.100000000000001" customHeight="1" thickBot="1" x14ac:dyDescent="0.3">
      <c r="A2" s="74"/>
      <c r="B2" s="74"/>
      <c r="C2" s="74"/>
      <c r="D2" s="74"/>
      <c r="E2" s="7" t="s">
        <v>0</v>
      </c>
      <c r="F2" s="8"/>
      <c r="G2" s="8"/>
      <c r="H2" s="8"/>
      <c r="I2" s="8"/>
      <c r="J2" s="9"/>
      <c r="L2" s="84"/>
      <c r="M2" s="85"/>
      <c r="N2" s="85"/>
      <c r="O2" s="86"/>
      <c r="P2"/>
      <c r="Q2" s="93"/>
      <c r="R2" s="93"/>
      <c r="S2" s="93"/>
      <c r="T2" s="93"/>
      <c r="U2" s="93"/>
      <c r="V2" s="92" t="s">
        <v>91</v>
      </c>
      <c r="W2" s="70"/>
      <c r="Z2" s="92"/>
    </row>
    <row r="3" spans="1:48" ht="20.100000000000001" customHeight="1" x14ac:dyDescent="0.25">
      <c r="A3" s="74"/>
      <c r="B3" s="74"/>
      <c r="C3" s="74"/>
      <c r="D3" s="74"/>
      <c r="E3" s="20" t="s">
        <v>1</v>
      </c>
      <c r="F3" s="2"/>
      <c r="G3" s="2"/>
      <c r="H3" s="2"/>
      <c r="I3" s="2"/>
      <c r="J3" s="2"/>
      <c r="L3" s="87" t="s">
        <v>127</v>
      </c>
      <c r="M3" s="87"/>
      <c r="N3" s="87"/>
      <c r="O3" s="87"/>
      <c r="P3"/>
      <c r="Q3" s="93"/>
      <c r="R3" s="93"/>
      <c r="S3" s="93"/>
      <c r="T3" s="93"/>
      <c r="U3" s="93"/>
      <c r="V3" s="100"/>
      <c r="W3" s="70"/>
      <c r="Z3" s="92"/>
    </row>
    <row r="4" spans="1:48" ht="20.100000000000001" customHeight="1" x14ac:dyDescent="0.25">
      <c r="A4" s="74"/>
      <c r="B4" s="74"/>
      <c r="C4" s="74"/>
      <c r="D4" s="74"/>
      <c r="E4" s="21" t="s">
        <v>2</v>
      </c>
      <c r="F4" s="22"/>
      <c r="G4" s="22"/>
      <c r="H4" s="22"/>
      <c r="I4" s="22"/>
      <c r="J4" s="22"/>
      <c r="L4" s="80"/>
      <c r="M4" s="80"/>
      <c r="N4" s="80"/>
      <c r="O4" s="80"/>
      <c r="P4"/>
      <c r="Q4" s="94"/>
      <c r="R4" s="94"/>
      <c r="S4" s="94"/>
      <c r="T4" s="94"/>
      <c r="U4" s="94"/>
      <c r="V4" s="92" t="s">
        <v>90</v>
      </c>
      <c r="W4" s="70"/>
    </row>
    <row r="5" spans="1:48" ht="20.100000000000001" customHeight="1" x14ac:dyDescent="0.25">
      <c r="A5" s="74"/>
      <c r="B5" s="74"/>
      <c r="C5" s="74"/>
      <c r="D5" s="74"/>
      <c r="E5" s="30" t="s">
        <v>51</v>
      </c>
      <c r="F5" s="6"/>
      <c r="G5" s="6"/>
      <c r="H5" s="6"/>
      <c r="I5" s="6"/>
      <c r="J5" s="6"/>
      <c r="L5" s="81" t="s">
        <v>71</v>
      </c>
      <c r="M5" s="81"/>
      <c r="N5" s="81"/>
      <c r="O5" s="81"/>
      <c r="P5"/>
      <c r="Q5" s="95"/>
      <c r="R5" s="95"/>
      <c r="S5" s="95"/>
      <c r="T5" s="95"/>
      <c r="U5" s="95"/>
      <c r="V5" s="92"/>
      <c r="W5" s="70"/>
    </row>
    <row r="6" spans="1:48" ht="11.1" customHeight="1" x14ac:dyDescent="0.25">
      <c r="A6" s="74"/>
      <c r="B6" s="74"/>
      <c r="C6" s="74"/>
      <c r="D6" s="74"/>
      <c r="E6" s="21" t="s">
        <v>3</v>
      </c>
      <c r="F6" s="22"/>
      <c r="G6" s="22"/>
      <c r="H6" s="22"/>
      <c r="I6" s="22"/>
      <c r="J6" s="22"/>
      <c r="L6" s="80"/>
      <c r="M6" s="80"/>
      <c r="N6" s="80"/>
      <c r="O6" s="80"/>
      <c r="P6"/>
      <c r="Q6" s="96"/>
      <c r="R6" s="96"/>
      <c r="S6" s="96"/>
      <c r="T6" s="96"/>
      <c r="U6" s="96"/>
      <c r="V6" s="70"/>
      <c r="W6" s="70"/>
    </row>
    <row r="7" spans="1:48" ht="12.2" customHeight="1" x14ac:dyDescent="0.25">
      <c r="A7" s="74"/>
      <c r="B7" s="74"/>
      <c r="C7" s="74"/>
      <c r="D7" s="74"/>
      <c r="E7" s="18" t="s">
        <v>52</v>
      </c>
      <c r="F7" s="19"/>
      <c r="G7" s="19"/>
      <c r="H7" s="19"/>
      <c r="I7" s="19"/>
      <c r="J7" s="19"/>
      <c r="L7" s="81" t="s">
        <v>80</v>
      </c>
      <c r="M7" s="81"/>
      <c r="N7" s="81"/>
      <c r="O7" s="81"/>
      <c r="P7"/>
      <c r="Q7" s="5" t="s">
        <v>4</v>
      </c>
      <c r="R7" s="6"/>
      <c r="S7" s="6"/>
      <c r="T7" s="6"/>
      <c r="U7" s="6"/>
      <c r="V7" s="6"/>
      <c r="W7" s="6"/>
    </row>
    <row r="8" spans="1:48" ht="11.1" customHeight="1" x14ac:dyDescent="0.25">
      <c r="A8" s="74"/>
      <c r="B8" s="74"/>
      <c r="C8" s="74"/>
      <c r="D8" s="74"/>
      <c r="E8" s="23" t="s">
        <v>5</v>
      </c>
      <c r="F8" s="23"/>
      <c r="G8" s="23"/>
      <c r="H8" s="23"/>
      <c r="I8" s="23"/>
      <c r="J8" s="23"/>
      <c r="L8" s="80"/>
      <c r="M8" s="80"/>
      <c r="N8" s="80"/>
      <c r="O8" s="80"/>
      <c r="P8"/>
      <c r="Q8" s="71"/>
      <c r="R8" s="72"/>
      <c r="S8" s="72"/>
      <c r="T8" s="72"/>
      <c r="U8" s="72"/>
      <c r="V8" s="92"/>
      <c r="W8" s="103"/>
    </row>
    <row r="9" spans="1:48" ht="12.2" customHeight="1" x14ac:dyDescent="0.25">
      <c r="A9" s="74"/>
      <c r="B9" s="74"/>
      <c r="C9" s="74"/>
      <c r="D9" s="74"/>
      <c r="E9" s="24" t="s">
        <v>53</v>
      </c>
      <c r="F9" s="25"/>
      <c r="G9" s="25"/>
      <c r="H9" s="25"/>
      <c r="I9" s="25"/>
      <c r="J9" s="25"/>
      <c r="L9" s="81" t="s">
        <v>125</v>
      </c>
      <c r="M9" s="81"/>
      <c r="N9" s="81"/>
      <c r="O9" s="81"/>
      <c r="P9"/>
      <c r="Q9" s="72" t="s">
        <v>118</v>
      </c>
      <c r="R9" s="72"/>
      <c r="S9" s="72"/>
      <c r="T9" s="72"/>
      <c r="U9" s="72"/>
      <c r="V9" s="103"/>
      <c r="W9" s="103"/>
    </row>
    <row r="10" spans="1:48" ht="11.1" customHeight="1" x14ac:dyDescent="0.25">
      <c r="A10" s="74"/>
      <c r="B10" s="74"/>
      <c r="C10" s="74"/>
      <c r="D10" s="74"/>
      <c r="E10" s="26" t="s">
        <v>6</v>
      </c>
      <c r="F10" s="26"/>
      <c r="G10" s="26"/>
      <c r="H10" s="26"/>
      <c r="I10" s="26"/>
      <c r="J10" s="26"/>
      <c r="L10" s="80"/>
      <c r="M10" s="80"/>
      <c r="N10" s="80"/>
      <c r="O10" s="80"/>
      <c r="P10"/>
      <c r="Q10" s="72" t="s">
        <v>119</v>
      </c>
      <c r="R10" s="72"/>
      <c r="S10" s="72"/>
      <c r="T10" s="72"/>
      <c r="U10" s="72"/>
      <c r="V10" s="103"/>
      <c r="W10" s="103"/>
    </row>
    <row r="11" spans="1:48" ht="12.2" customHeight="1" x14ac:dyDescent="0.25">
      <c r="A11" s="74"/>
      <c r="B11" s="74"/>
      <c r="C11" s="74"/>
      <c r="D11" s="74"/>
      <c r="E11" s="27" t="s">
        <v>54</v>
      </c>
      <c r="F11" s="28"/>
      <c r="G11" s="28"/>
      <c r="H11" s="28"/>
      <c r="I11" s="28"/>
      <c r="J11" s="28"/>
      <c r="L11" s="82" t="s">
        <v>93</v>
      </c>
      <c r="M11" s="82"/>
      <c r="N11" s="82"/>
      <c r="O11" s="82"/>
      <c r="P11"/>
      <c r="Q11" s="72" t="s">
        <v>120</v>
      </c>
      <c r="R11" s="72"/>
      <c r="S11" s="72"/>
      <c r="T11" s="72"/>
      <c r="U11" s="72"/>
      <c r="V11" s="103"/>
      <c r="W11" s="103"/>
    </row>
    <row r="12" spans="1:48" ht="11.1" customHeight="1" x14ac:dyDescent="0.25">
      <c r="E12" s="29" t="s">
        <v>7</v>
      </c>
      <c r="F12" s="29"/>
      <c r="G12" s="29"/>
      <c r="H12" s="29"/>
      <c r="I12" s="29"/>
      <c r="J12" s="29"/>
      <c r="L12" s="83"/>
      <c r="M12" s="83"/>
      <c r="N12" s="83"/>
      <c r="O12" s="83"/>
      <c r="P12" s="10"/>
      <c r="Q12" s="73"/>
      <c r="R12" s="73"/>
      <c r="S12" s="73"/>
      <c r="T12" s="73"/>
      <c r="U12" s="73"/>
      <c r="V12" s="103"/>
      <c r="W12" s="103"/>
    </row>
    <row r="13" spans="1:48" ht="11.1" customHeight="1" thickBot="1" x14ac:dyDescent="0.3">
      <c r="E13" s="78" t="s">
        <v>55</v>
      </c>
      <c r="F13" s="78"/>
      <c r="G13" s="78"/>
      <c r="H13" s="78"/>
      <c r="I13" s="78"/>
      <c r="J13" s="78"/>
      <c r="K13" s="78"/>
      <c r="L13" s="78"/>
      <c r="M13" s="78"/>
      <c r="N13" s="11"/>
      <c r="O13" s="11" t="s">
        <v>8</v>
      </c>
      <c r="P13" s="78" t="s">
        <v>9</v>
      </c>
      <c r="Q13" s="78"/>
      <c r="R13" s="78"/>
      <c r="S13" s="78"/>
      <c r="T13" s="79"/>
      <c r="U13" s="101" t="s">
        <v>10</v>
      </c>
      <c r="V13" s="101"/>
      <c r="W13" s="102"/>
      <c r="Y13" s="43" t="s">
        <v>11</v>
      </c>
      <c r="Z13" s="43" t="s">
        <v>12</v>
      </c>
      <c r="AA13" s="43" t="s">
        <v>13</v>
      </c>
      <c r="AB13" s="43" t="s">
        <v>14</v>
      </c>
      <c r="AC13" s="43" t="s">
        <v>15</v>
      </c>
      <c r="AD13" s="43" t="s">
        <v>16</v>
      </c>
      <c r="AE13" s="43" t="s">
        <v>17</v>
      </c>
      <c r="AF13" s="43" t="s">
        <v>18</v>
      </c>
      <c r="AG13" s="43" t="s">
        <v>19</v>
      </c>
      <c r="AH13" s="43" t="s">
        <v>20</v>
      </c>
      <c r="AI13" s="43" t="s">
        <v>21</v>
      </c>
      <c r="AJ13" s="43" t="s">
        <v>22</v>
      </c>
      <c r="AK13" s="43" t="s">
        <v>23</v>
      </c>
      <c r="AL13" s="43" t="s">
        <v>24</v>
      </c>
      <c r="AM13" s="43" t="s">
        <v>25</v>
      </c>
      <c r="AN13" s="43" t="s">
        <v>26</v>
      </c>
      <c r="AO13" s="43" t="s">
        <v>27</v>
      </c>
      <c r="AP13" s="43" t="s">
        <v>28</v>
      </c>
      <c r="AQ13" s="43" t="s">
        <v>29</v>
      </c>
      <c r="AR13" s="43" t="s">
        <v>30</v>
      </c>
      <c r="AS13" s="43" t="s">
        <v>31</v>
      </c>
    </row>
    <row r="14" spans="1:48" ht="72.75" customHeight="1" thickBot="1" x14ac:dyDescent="0.3">
      <c r="A14" s="12" t="s">
        <v>49</v>
      </c>
      <c r="B14" s="12" t="s">
        <v>79</v>
      </c>
      <c r="C14" s="12" t="s">
        <v>32</v>
      </c>
      <c r="D14" s="12" t="s">
        <v>33</v>
      </c>
      <c r="E14" s="13" t="s">
        <v>34</v>
      </c>
      <c r="F14" s="13" t="s">
        <v>35</v>
      </c>
      <c r="G14" s="13" t="s">
        <v>56</v>
      </c>
      <c r="H14" s="32" t="s">
        <v>57</v>
      </c>
      <c r="I14" s="33" t="s">
        <v>36</v>
      </c>
      <c r="J14" s="34" t="s">
        <v>58</v>
      </c>
      <c r="K14" s="13" t="s">
        <v>59</v>
      </c>
      <c r="L14" s="13" t="s">
        <v>45</v>
      </c>
      <c r="M14" s="13" t="s">
        <v>60</v>
      </c>
      <c r="N14" s="38" t="s">
        <v>61</v>
      </c>
      <c r="O14" s="97" t="s">
        <v>62</v>
      </c>
      <c r="P14" s="98"/>
      <c r="Q14" s="13" t="s">
        <v>63</v>
      </c>
      <c r="R14" s="13" t="s">
        <v>64</v>
      </c>
      <c r="S14" s="13" t="s">
        <v>65</v>
      </c>
      <c r="T14" s="13" t="s">
        <v>37</v>
      </c>
      <c r="U14" s="99" t="s">
        <v>66</v>
      </c>
      <c r="V14" s="99"/>
      <c r="W14" s="13" t="s">
        <v>67</v>
      </c>
      <c r="X14" s="12"/>
      <c r="Y14" s="50" t="s">
        <v>68</v>
      </c>
      <c r="Z14" s="50" t="s">
        <v>68</v>
      </c>
      <c r="AA14" s="50" t="s">
        <v>68</v>
      </c>
      <c r="AB14" s="50" t="s">
        <v>68</v>
      </c>
      <c r="AC14" s="50" t="s">
        <v>68</v>
      </c>
      <c r="AD14" s="50" t="s">
        <v>68</v>
      </c>
      <c r="AE14" s="50" t="s">
        <v>68</v>
      </c>
      <c r="AF14" s="50" t="s">
        <v>68</v>
      </c>
      <c r="AG14" s="50" t="s">
        <v>68</v>
      </c>
      <c r="AH14" s="50" t="s">
        <v>68</v>
      </c>
      <c r="AI14" s="50" t="s">
        <v>68</v>
      </c>
      <c r="AJ14" s="50" t="s">
        <v>68</v>
      </c>
      <c r="AK14" s="50" t="s">
        <v>68</v>
      </c>
      <c r="AL14" s="50" t="s">
        <v>68</v>
      </c>
      <c r="AM14" s="50" t="s">
        <v>68</v>
      </c>
      <c r="AN14" s="50" t="s">
        <v>68</v>
      </c>
      <c r="AO14" s="50" t="s">
        <v>68</v>
      </c>
      <c r="AP14" s="50" t="s">
        <v>68</v>
      </c>
      <c r="AQ14" s="50" t="s">
        <v>68</v>
      </c>
      <c r="AR14" s="50" t="s">
        <v>68</v>
      </c>
      <c r="AS14" s="50" t="s">
        <v>68</v>
      </c>
      <c r="AV14" s="53" t="s">
        <v>69</v>
      </c>
    </row>
    <row r="15" spans="1:48" x14ac:dyDescent="0.25">
      <c r="A15" s="56"/>
      <c r="B15" s="56"/>
      <c r="C15" s="56"/>
      <c r="D15" s="56"/>
      <c r="E15" s="16" t="s">
        <v>87</v>
      </c>
      <c r="F15" s="16" t="s">
        <v>128</v>
      </c>
      <c r="G15" s="16"/>
      <c r="H15" s="16" t="s">
        <v>81</v>
      </c>
      <c r="I15" s="16" t="s">
        <v>126</v>
      </c>
      <c r="J15" s="16" t="s">
        <v>92</v>
      </c>
      <c r="K15" s="16"/>
      <c r="L15" s="4" t="s">
        <v>42</v>
      </c>
      <c r="M15" s="4" t="s">
        <v>39</v>
      </c>
      <c r="N15" s="4" t="s">
        <v>38</v>
      </c>
      <c r="S15" s="14"/>
      <c r="T15" s="48"/>
      <c r="U15" s="91"/>
      <c r="V15" s="91"/>
      <c r="W15" s="36" t="s">
        <v>85</v>
      </c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V15" s="54"/>
    </row>
    <row r="16" spans="1:48" x14ac:dyDescent="0.25">
      <c r="A16" s="56"/>
      <c r="B16" s="56"/>
      <c r="C16" s="56"/>
      <c r="D16" s="60"/>
      <c r="E16" s="68" t="s">
        <v>40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  <c r="T16" s="49"/>
      <c r="U16" s="39"/>
      <c r="V16" s="39"/>
      <c r="W16" s="42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V16" s="54"/>
    </row>
    <row r="17" spans="1:48" x14ac:dyDescent="0.25">
      <c r="A17" s="57" t="s">
        <v>70</v>
      </c>
      <c r="B17" s="57"/>
      <c r="C17" s="57"/>
      <c r="D17" s="61"/>
      <c r="E17" s="47" t="str">
        <f t="shared" ref="E17:K22" si="0">IF(E$15="","",E$15)</f>
        <v>2110109</v>
      </c>
      <c r="F17" s="47" t="s">
        <v>128</v>
      </c>
      <c r="G17" s="47" t="str">
        <f t="shared" ref="G17:K17" si="1">IF(G$15="","",G$15)</f>
        <v/>
      </c>
      <c r="H17" s="47" t="str">
        <f t="shared" si="1"/>
        <v>E</v>
      </c>
      <c r="I17" s="47" t="str">
        <f t="shared" si="1"/>
        <v>410</v>
      </c>
      <c r="J17" s="47" t="str">
        <f t="shared" si="0"/>
        <v>000</v>
      </c>
      <c r="K17" s="47" t="str">
        <f t="shared" si="1"/>
        <v/>
      </c>
      <c r="L17" s="59" t="s">
        <v>46</v>
      </c>
      <c r="M17" s="43" t="str">
        <f>IF(W17="","p0",INDEX(Y$13:AS53,1,MATCH(MAXA(Y17:AS17),Y17:AS17)))</f>
        <v>00</v>
      </c>
      <c r="N17" s="43"/>
      <c r="O17" s="67" t="s">
        <v>73</v>
      </c>
      <c r="P17" s="62"/>
      <c r="Q17" s="44" t="s">
        <v>94</v>
      </c>
      <c r="R17" s="44" t="s">
        <v>41</v>
      </c>
      <c r="S17" s="45" t="s">
        <v>71</v>
      </c>
      <c r="T17" s="66">
        <v>1</v>
      </c>
      <c r="U17" s="90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2110109_DSP_E_410_000_0000_00_ZD.xls</v>
      </c>
      <c r="V17" s="90"/>
      <c r="W17" s="46">
        <f>IF(MAXA(Y17:AS17)=0,"",MAX(Y17:AS17))</f>
        <v>45011</v>
      </c>
      <c r="X17" s="17"/>
      <c r="Y17" s="52">
        <v>45011</v>
      </c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V17" s="55" t="str">
        <f>IF(F17="","",IF(N17="",CONCATENATE(E17,"_",F17,"_",G17,"_",H17,"_",I17,"_",K17,"_",L17,"_",M17,"_",Q17),CONCATENATE(E17,"_",F17,"_",G17,"_",H17,"_",I17,"_",K17,"_",L17,"_",M17,N17,"_",Q17)))</f>
        <v>2110109_DSP__E_410__0000_00_ZD</v>
      </c>
    </row>
    <row r="18" spans="1:48" x14ac:dyDescent="0.25">
      <c r="A18" s="57" t="s">
        <v>70</v>
      </c>
      <c r="B18" s="57"/>
      <c r="C18" s="57"/>
      <c r="D18" s="61"/>
      <c r="E18" s="47" t="str">
        <f t="shared" si="0"/>
        <v>2110109</v>
      </c>
      <c r="F18" s="47" t="s">
        <v>128</v>
      </c>
      <c r="G18" s="47" t="str">
        <f t="shared" si="0"/>
        <v/>
      </c>
      <c r="H18" s="47" t="str">
        <f t="shared" si="0"/>
        <v>E</v>
      </c>
      <c r="I18" s="47" t="str">
        <f t="shared" si="0"/>
        <v>410</v>
      </c>
      <c r="J18" s="47" t="str">
        <f t="shared" si="0"/>
        <v>000</v>
      </c>
      <c r="K18" s="47" t="str">
        <f t="shared" si="0"/>
        <v/>
      </c>
      <c r="L18" s="59" t="s">
        <v>76</v>
      </c>
      <c r="M18" s="43" t="str">
        <f>IF(W18="","p0",INDEX(Y$13:AS50,1,MATCH(MAXA(Y18:AS18),Y18:AS18)))</f>
        <v>00</v>
      </c>
      <c r="N18" s="43"/>
      <c r="O18" s="67" t="s">
        <v>72</v>
      </c>
      <c r="P18" s="62"/>
      <c r="Q18" s="44" t="s">
        <v>74</v>
      </c>
      <c r="R18" s="44" t="s">
        <v>75</v>
      </c>
      <c r="S18" s="45" t="s">
        <v>71</v>
      </c>
      <c r="T18" s="66">
        <v>4</v>
      </c>
      <c r="U18" s="90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2110109_DSP_E_410_000_1001_00_TS.doc</v>
      </c>
      <c r="V18" s="90"/>
      <c r="W18" s="46">
        <f>IF(MAXA(Y18:AS18)=0,"",MAX(Y18:AS18))</f>
        <v>45011</v>
      </c>
      <c r="X18" s="17"/>
      <c r="Y18" s="52">
        <v>45011</v>
      </c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V18" s="55" t="str">
        <f t="shared" ref="AV18" si="2">IF(F18="","",IF(N18="",CONCATENATE(E18,"_",F18,"_",G18,"_",H18,"_",I18,"_",K18,"_",L18,"_",M18,"_",Q18),CONCATENATE(E18,"_",F18,"_",G18,"_",H18,"_",I18,"_",K18,"_",L18,"_",M18,N18,"_",Q18)))</f>
        <v>2110109_DSP__E_410__1001_00_TS</v>
      </c>
    </row>
    <row r="19" spans="1:48" x14ac:dyDescent="0.25">
      <c r="A19" s="56"/>
      <c r="B19" s="56"/>
      <c r="C19" s="56"/>
      <c r="D19" s="60"/>
      <c r="E19" s="68" t="s">
        <v>83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40"/>
      <c r="T19" s="49"/>
      <c r="U19" s="39"/>
      <c r="V19" s="39"/>
      <c r="W19" s="42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V19" s="54"/>
    </row>
    <row r="20" spans="1:48" x14ac:dyDescent="0.25">
      <c r="A20" s="57" t="s">
        <v>70</v>
      </c>
      <c r="B20" s="57"/>
      <c r="C20" s="57"/>
      <c r="D20" s="61"/>
      <c r="E20" s="47" t="str">
        <f t="shared" si="0"/>
        <v>2110109</v>
      </c>
      <c r="F20" s="47" t="s">
        <v>128</v>
      </c>
      <c r="G20" s="47" t="str">
        <f t="shared" si="0"/>
        <v/>
      </c>
      <c r="H20" s="47" t="str">
        <f t="shared" si="0"/>
        <v>E</v>
      </c>
      <c r="I20" s="47" t="str">
        <f t="shared" si="0"/>
        <v>410</v>
      </c>
      <c r="J20" s="47" t="str">
        <f t="shared" si="0"/>
        <v>000</v>
      </c>
      <c r="K20" s="47" t="str">
        <f t="shared" si="0"/>
        <v/>
      </c>
      <c r="L20" s="59" t="s">
        <v>88</v>
      </c>
      <c r="M20" s="43" t="str">
        <f>IF(W20="","p0",INDEX(Y$13:AS53,1,MATCH(MAXA(Y20:AS20),Y20:AS20)))</f>
        <v>00</v>
      </c>
      <c r="N20" s="43"/>
      <c r="O20" s="67" t="s">
        <v>95</v>
      </c>
      <c r="P20" s="62"/>
      <c r="Q20" s="44" t="s">
        <v>98</v>
      </c>
      <c r="R20" s="44" t="s">
        <v>41</v>
      </c>
      <c r="S20" s="45" t="s">
        <v>71</v>
      </c>
      <c r="T20" s="66">
        <v>2</v>
      </c>
      <c r="U20" s="90" t="str">
        <f t="shared" ref="U20:U22" si="3">IF(D20="",IF(K20="",CONCATENATE(E20,"_",F20,"_",H20,"_",I20,"_",J20,"_",L20,"_",M20,"_",Q20,".",R20),CONCATENATE(E20,"_",F20,"_",H20,"_",I20,"_",J20,"_",L20,"_",M20,"_",Q20,".",R20)),IF(K20="",CONCATENATE(E20,"_",F20,"_",H20,"_",I20,"_",J20,"_",L20,"_",M20,"_",Q20,".",R20),CONCATENATE(E20,"_",F20,"_",H20,"_",I20,"_",J20,"_",L20,"_",M20,"_",Q20,".",R20)))</f>
        <v>2110109_DSP_E_410_000_2001_00_VKS.xls</v>
      </c>
      <c r="V20" s="90"/>
      <c r="W20" s="46">
        <f t="shared" ref="W20:W22" si="4">IF(MAXA(Y20:AS20)=0,"",MAX(Y20:AS20))</f>
        <v>45011</v>
      </c>
      <c r="X20" s="17"/>
      <c r="Y20" s="52">
        <v>45011</v>
      </c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V20" s="55" t="str">
        <f t="shared" ref="AV20:AV21" si="5">IF(F20="","",IF(N20="",CONCATENATE(E20,"_",F20,"_",G20,"_",H20,"_",I20,"_",K20,"_",L20,"_",M20,"_",Q20),CONCATENATE(E20,"_",F20,"_",G20,"_",H20,"_",I20,"_",K20,"_",L20,"_",M20,N20,"_",Q20)))</f>
        <v>2110109_DSP__E_410__2001_00_VKS</v>
      </c>
    </row>
    <row r="21" spans="1:48" x14ac:dyDescent="0.25">
      <c r="A21" s="57" t="s">
        <v>70</v>
      </c>
      <c r="B21" s="57"/>
      <c r="C21" s="57"/>
      <c r="D21" s="61"/>
      <c r="E21" s="47" t="str">
        <f t="shared" si="0"/>
        <v>2110109</v>
      </c>
      <c r="F21" s="47" t="s">
        <v>128</v>
      </c>
      <c r="G21" s="47" t="str">
        <f t="shared" si="0"/>
        <v/>
      </c>
      <c r="H21" s="47" t="str">
        <f t="shared" si="0"/>
        <v>E</v>
      </c>
      <c r="I21" s="47" t="str">
        <f t="shared" si="0"/>
        <v>410</v>
      </c>
      <c r="J21" s="47" t="str">
        <f t="shared" si="0"/>
        <v>000</v>
      </c>
      <c r="K21" s="47" t="str">
        <f t="shared" si="0"/>
        <v/>
      </c>
      <c r="L21" s="59" t="s">
        <v>89</v>
      </c>
      <c r="M21" s="43" t="str">
        <f>IF(W21="","p0",INDEX(Y$13:AS53,1,MATCH(MAXA(Y21:AS21),Y21:AS21)))</f>
        <v>00</v>
      </c>
      <c r="N21" s="43"/>
      <c r="O21" s="67" t="s">
        <v>96</v>
      </c>
      <c r="P21" s="62"/>
      <c r="Q21" s="44" t="s">
        <v>99</v>
      </c>
      <c r="R21" s="44" t="s">
        <v>41</v>
      </c>
      <c r="S21" s="45" t="s">
        <v>71</v>
      </c>
      <c r="T21" s="66">
        <v>2</v>
      </c>
      <c r="U21" s="90" t="str">
        <f t="shared" si="3"/>
        <v>2110109_DSP_E_410_000_2002_00_VKP.xls</v>
      </c>
      <c r="V21" s="90"/>
      <c r="W21" s="46">
        <f t="shared" si="4"/>
        <v>45011</v>
      </c>
      <c r="X21" s="17"/>
      <c r="Y21" s="52">
        <v>45011</v>
      </c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V21" s="55" t="str">
        <f t="shared" si="5"/>
        <v>2110109_DSP__E_410__2002_00_VKP</v>
      </c>
    </row>
    <row r="22" spans="1:48" x14ac:dyDescent="0.25">
      <c r="A22" s="57" t="s">
        <v>70</v>
      </c>
      <c r="B22" s="57"/>
      <c r="C22" s="57"/>
      <c r="D22" s="61"/>
      <c r="E22" s="47" t="str">
        <f t="shared" si="0"/>
        <v>2110109</v>
      </c>
      <c r="F22" s="47" t="str">
        <f t="shared" si="0"/>
        <v>DSP</v>
      </c>
      <c r="G22" s="47" t="str">
        <f t="shared" si="0"/>
        <v/>
      </c>
      <c r="H22" s="47" t="str">
        <f t="shared" si="0"/>
        <v>E</v>
      </c>
      <c r="I22" s="47" t="str">
        <f t="shared" si="0"/>
        <v>410</v>
      </c>
      <c r="J22" s="47" t="str">
        <f t="shared" si="0"/>
        <v>000</v>
      </c>
      <c r="K22" s="47" t="str">
        <f t="shared" si="0"/>
        <v/>
      </c>
      <c r="L22" s="59" t="s">
        <v>84</v>
      </c>
      <c r="M22" s="43" t="str">
        <f>IF(W22="","p0",INDEX(Y$13:AS54,1,MATCH(MAXA(Y22:AS22),Y22:AS22)))</f>
        <v>00</v>
      </c>
      <c r="N22" s="43"/>
      <c r="O22" s="67" t="s">
        <v>97</v>
      </c>
      <c r="P22" s="62"/>
      <c r="Q22" s="44" t="s">
        <v>100</v>
      </c>
      <c r="R22" s="44" t="s">
        <v>41</v>
      </c>
      <c r="S22" s="45" t="s">
        <v>71</v>
      </c>
      <c r="T22" s="66">
        <v>2</v>
      </c>
      <c r="U22" s="90" t="str">
        <f t="shared" si="3"/>
        <v>2110109_DSP_E_410_000_2003_00_ZVS.xls</v>
      </c>
      <c r="V22" s="90"/>
      <c r="W22" s="46">
        <f t="shared" si="4"/>
        <v>45011</v>
      </c>
      <c r="X22" s="17"/>
      <c r="Y22" s="52">
        <v>45011</v>
      </c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V22" s="55" t="str">
        <f t="shared" ref="AV22" si="6">IF(F22="","",IF(N22="",CONCATENATE(E22,"_",F22,"_",G22,"_",H22,"_",I22,"_",K22,"_",L22,"_",M22,"_",Q22),CONCATENATE(E22,"_",F22,"_",G22,"_",H22,"_",I22,"_",K22,"_",L22,"_",M22,N22,"_",Q22)))</f>
        <v>2110109_DSP__E_410__2003_00_ZVS</v>
      </c>
    </row>
    <row r="23" spans="1:48" x14ac:dyDescent="0.25">
      <c r="A23" s="57" t="s">
        <v>70</v>
      </c>
      <c r="B23" s="56"/>
      <c r="C23" s="56"/>
      <c r="D23" s="60"/>
      <c r="E23" s="68" t="s">
        <v>43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40"/>
      <c r="T23" s="64"/>
      <c r="U23" s="41"/>
      <c r="V23" s="41"/>
      <c r="W23" s="4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V23" s="55" t="str">
        <f t="shared" ref="AV23" si="7">IF(F23="","",IF(N23="",CONCATENATE(E23,"_",F23,"_",G23,"_",H23,"_",I23,"_",K23,"_",L23,"_",M23,"_",Q23),CONCATENATE(E23,"_",F23,"_",G23,"_",H23,"_",I23,"_",K23,"_",L23,"_",M23,N23,"_",Q23)))</f>
        <v/>
      </c>
    </row>
    <row r="24" spans="1:48" x14ac:dyDescent="0.25">
      <c r="A24" s="57" t="s">
        <v>78</v>
      </c>
      <c r="B24" s="57"/>
      <c r="C24" s="57"/>
      <c r="D24" s="61"/>
      <c r="E24" s="43" t="str">
        <f t="shared" ref="E24:K29" si="8">IF(E$15="","",E$15)</f>
        <v>2110109</v>
      </c>
      <c r="F24" s="43" t="str">
        <f t="shared" si="8"/>
        <v>DSP</v>
      </c>
      <c r="G24" s="43" t="str">
        <f t="shared" si="8"/>
        <v/>
      </c>
      <c r="H24" s="43" t="str">
        <f t="shared" si="8"/>
        <v>E</v>
      </c>
      <c r="I24" s="43" t="str">
        <f t="shared" si="8"/>
        <v>410</v>
      </c>
      <c r="J24" s="43" t="str">
        <f t="shared" si="8"/>
        <v>000</v>
      </c>
      <c r="K24" s="47" t="str">
        <f t="shared" si="8"/>
        <v/>
      </c>
      <c r="L24" s="59" t="s">
        <v>101</v>
      </c>
      <c r="M24" s="43" t="str">
        <f>IF(W24="","p0",INDEX(Y$13:AS50,1,MATCH(MAXA(Y24:AS24),Y24:AS24)))</f>
        <v>00</v>
      </c>
      <c r="N24" s="43"/>
      <c r="O24" s="67" t="s">
        <v>107</v>
      </c>
      <c r="P24" s="62"/>
      <c r="Q24" s="44" t="s">
        <v>114</v>
      </c>
      <c r="R24" s="44" t="s">
        <v>77</v>
      </c>
      <c r="S24" s="44" t="s">
        <v>111</v>
      </c>
      <c r="T24" s="65">
        <v>4</v>
      </c>
      <c r="U24" s="90" t="str">
        <f t="shared" ref="U24:U29" si="9">IF(D24="",IF(K24="",CONCATENATE(E24,"_",F24,"_",H24,"_",I24,"_",J24,"_",L24,"_",M24,"_",Q24,".",R24),CONCATENATE(E24,"_",F24,"_",H24,"_",I24,"_",J24,"_",L24,"_",M24,"_",Q24,".",R24)),IF(K24="",CONCATENATE(E24,"_",F24,"_",H24,"_",I24,"_",J24,"_",L24,"_",M24,"_",Q24,".",R24),CONCATENATE(E24,"_",F24,"_",H24,"_",I24,"_",J24,"_",L24,"_",M24,"_",Q24,".",R24)))</f>
        <v>2110109_DSP_E_410_000_3001_00_SITUACIA.dwg</v>
      </c>
      <c r="V24" s="90"/>
      <c r="W24" s="46">
        <f t="shared" ref="W24" si="10">IF(MAXA(Y24:AS24)=0,"",MAX(Y24:AS24))</f>
        <v>45011</v>
      </c>
      <c r="X24" s="17"/>
      <c r="Y24" s="52">
        <v>45011</v>
      </c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V24" s="55" t="str">
        <f t="shared" ref="AV24:AV29" si="11">IF(F24="","",IF(N24="",CONCATENATE(E24,"_",F24,"_",G24,"_",H24,"_",I24,"_",K24,"_",L24,"_",M24,"_",Q24),CONCATENATE(E24,"_",F24,"_",G24,"_",H24,"_",I24,"_",K24,"_",L24,"_",M24,N24,"_",Q24)))</f>
        <v>2110109_DSP__E_410__3001_00_SITUACIA</v>
      </c>
    </row>
    <row r="25" spans="1:48" x14ac:dyDescent="0.25">
      <c r="A25" s="57" t="s">
        <v>78</v>
      </c>
      <c r="B25" s="57"/>
      <c r="C25" s="57"/>
      <c r="D25" s="61"/>
      <c r="E25" s="43" t="str">
        <f t="shared" si="8"/>
        <v>2110109</v>
      </c>
      <c r="F25" s="43" t="str">
        <f t="shared" si="8"/>
        <v>DSP</v>
      </c>
      <c r="G25" s="43" t="str">
        <f t="shared" si="8"/>
        <v/>
      </c>
      <c r="H25" s="43" t="str">
        <f t="shared" si="8"/>
        <v>E</v>
      </c>
      <c r="I25" s="43" t="str">
        <f t="shared" si="8"/>
        <v>410</v>
      </c>
      <c r="J25" s="43" t="str">
        <f t="shared" si="8"/>
        <v>000</v>
      </c>
      <c r="K25" s="47" t="str">
        <f t="shared" si="8"/>
        <v/>
      </c>
      <c r="L25" s="59" t="s">
        <v>102</v>
      </c>
      <c r="M25" s="43" t="str">
        <f>IF(W25="","p0",INDEX(Y$13:AS56,1,MATCH(MAXA(Y25:AS25),Y25:AS25)))</f>
        <v>00</v>
      </c>
      <c r="N25" s="43"/>
      <c r="O25" s="67" t="s">
        <v>108</v>
      </c>
      <c r="P25" s="62"/>
      <c r="Q25" s="44" t="s">
        <v>115</v>
      </c>
      <c r="R25" s="44" t="s">
        <v>77</v>
      </c>
      <c r="S25" s="44" t="s">
        <v>112</v>
      </c>
      <c r="T25" s="65">
        <v>4</v>
      </c>
      <c r="U25" s="90" t="str">
        <f t="shared" si="9"/>
        <v>2110109_DSP_E_410_000_3002_00_PP.dwg</v>
      </c>
      <c r="V25" s="90"/>
      <c r="W25" s="46">
        <f t="shared" ref="W25" si="12">IF(MAXA(Y25:AS25)=0,"",MAX(Y25:AS25))</f>
        <v>45011</v>
      </c>
      <c r="X25" s="17"/>
      <c r="Y25" s="52">
        <v>45011</v>
      </c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V25" s="55" t="str">
        <f t="shared" si="11"/>
        <v>2110109_DSP__E_410__3002_00_PP</v>
      </c>
    </row>
    <row r="26" spans="1:48" x14ac:dyDescent="0.25">
      <c r="A26" s="57" t="s">
        <v>78</v>
      </c>
      <c r="B26" s="57"/>
      <c r="C26" s="57"/>
      <c r="D26" s="61"/>
      <c r="E26" s="43" t="str">
        <f t="shared" si="8"/>
        <v>2110109</v>
      </c>
      <c r="F26" s="43" t="str">
        <f t="shared" si="8"/>
        <v>DSP</v>
      </c>
      <c r="G26" s="43" t="str">
        <f t="shared" si="8"/>
        <v/>
      </c>
      <c r="H26" s="43" t="str">
        <f t="shared" si="8"/>
        <v>E</v>
      </c>
      <c r="I26" s="43" t="str">
        <f t="shared" si="8"/>
        <v>410</v>
      </c>
      <c r="J26" s="43" t="str">
        <f t="shared" si="8"/>
        <v>000</v>
      </c>
      <c r="K26" s="47" t="str">
        <f t="shared" si="8"/>
        <v/>
      </c>
      <c r="L26" s="59" t="s">
        <v>103</v>
      </c>
      <c r="M26" s="43" t="str">
        <f>IF(W26="","p0",INDEX(Y$13:AS57,1,MATCH(MAXA(Y26:AS26),Y26:AS26)))</f>
        <v>00</v>
      </c>
      <c r="N26" s="43"/>
      <c r="O26" s="67" t="s">
        <v>109</v>
      </c>
      <c r="P26" s="62"/>
      <c r="Q26" s="44" t="s">
        <v>116</v>
      </c>
      <c r="R26" s="44" t="s">
        <v>77</v>
      </c>
      <c r="S26" s="44" t="s">
        <v>113</v>
      </c>
      <c r="T26" s="65">
        <v>3</v>
      </c>
      <c r="U26" s="90" t="str">
        <f t="shared" si="9"/>
        <v>2110109_DSP_E_410_000_3003_00_SACHTA.dwg</v>
      </c>
      <c r="V26" s="90"/>
      <c r="W26" s="46">
        <f t="shared" ref="W26:W29" si="13">IF(MAXA(Y26:AS26)=0,"",MAX(Y26:AS26))</f>
        <v>45011</v>
      </c>
      <c r="X26" s="17"/>
      <c r="Y26" s="52">
        <v>45011</v>
      </c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V26" s="55" t="str">
        <f t="shared" si="11"/>
        <v>2110109_DSP__E_410__3003_00_SACHTA</v>
      </c>
    </row>
    <row r="27" spans="1:48" x14ac:dyDescent="0.25">
      <c r="A27" s="57" t="s">
        <v>78</v>
      </c>
      <c r="B27" s="57"/>
      <c r="C27" s="57"/>
      <c r="D27" s="61"/>
      <c r="E27" s="43" t="str">
        <f t="shared" si="8"/>
        <v>2110109</v>
      </c>
      <c r="F27" s="43" t="str">
        <f t="shared" si="8"/>
        <v>DSP</v>
      </c>
      <c r="G27" s="43" t="str">
        <f t="shared" si="8"/>
        <v/>
      </c>
      <c r="H27" s="43" t="str">
        <f t="shared" si="8"/>
        <v>E</v>
      </c>
      <c r="I27" s="43" t="str">
        <f t="shared" si="8"/>
        <v>410</v>
      </c>
      <c r="J27" s="43" t="str">
        <f t="shared" si="8"/>
        <v>000</v>
      </c>
      <c r="K27" s="47" t="str">
        <f t="shared" si="8"/>
        <v/>
      </c>
      <c r="L27" s="59" t="s">
        <v>104</v>
      </c>
      <c r="M27" s="43" t="str">
        <f>IF(W27="","p0",INDEX(Y$13:AS58,1,MATCH(MAXA(Y27:AS27),Y27:AS27)))</f>
        <v>00</v>
      </c>
      <c r="N27" s="43"/>
      <c r="O27" s="67" t="s">
        <v>110</v>
      </c>
      <c r="P27" s="62"/>
      <c r="Q27" s="44" t="s">
        <v>117</v>
      </c>
      <c r="R27" s="44" t="s">
        <v>77</v>
      </c>
      <c r="S27" s="44" t="s">
        <v>113</v>
      </c>
      <c r="T27" s="65">
        <v>2</v>
      </c>
      <c r="U27" s="90" t="str">
        <f t="shared" si="9"/>
        <v>2110109_DSP_E_410_000_3004_00_ULOZENIE.dwg</v>
      </c>
      <c r="V27" s="90"/>
      <c r="W27" s="46">
        <f t="shared" si="13"/>
        <v>45011</v>
      </c>
      <c r="X27" s="17"/>
      <c r="Y27" s="52">
        <v>45011</v>
      </c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V27" s="55" t="str">
        <f t="shared" si="11"/>
        <v>2110109_DSP__E_410__3004_00_ULOZENIE</v>
      </c>
    </row>
    <row r="28" spans="1:48" x14ac:dyDescent="0.25">
      <c r="A28" s="57" t="s">
        <v>78</v>
      </c>
      <c r="B28" s="57"/>
      <c r="C28" s="57"/>
      <c r="D28" s="61"/>
      <c r="E28" s="43" t="str">
        <f t="shared" si="8"/>
        <v>2110109</v>
      </c>
      <c r="F28" s="43" t="str">
        <f t="shared" si="8"/>
        <v>DSP</v>
      </c>
      <c r="G28" s="43" t="str">
        <f t="shared" si="8"/>
        <v/>
      </c>
      <c r="H28" s="43" t="str">
        <f t="shared" si="8"/>
        <v>E</v>
      </c>
      <c r="I28" s="43" t="str">
        <f t="shared" si="8"/>
        <v>410</v>
      </c>
      <c r="J28" s="43" t="str">
        <f t="shared" si="8"/>
        <v>000</v>
      </c>
      <c r="K28" s="47" t="str">
        <f t="shared" si="8"/>
        <v/>
      </c>
      <c r="L28" s="59" t="s">
        <v>105</v>
      </c>
      <c r="M28" s="43" t="str">
        <f>IF(W28="","p0",INDEX(Y$13:AS59,1,MATCH(MAXA(Y28:AS28),Y28:AS28)))</f>
        <v>00</v>
      </c>
      <c r="N28" s="43"/>
      <c r="O28" s="67" t="s">
        <v>122</v>
      </c>
      <c r="P28" s="62"/>
      <c r="Q28" s="44" t="s">
        <v>123</v>
      </c>
      <c r="R28" s="44" t="s">
        <v>77</v>
      </c>
      <c r="S28" s="44" t="s">
        <v>113</v>
      </c>
      <c r="T28" s="65">
        <v>4</v>
      </c>
      <c r="U28" s="90" t="str">
        <f t="shared" si="9"/>
        <v>2110109_DSP_E_410_000_3005_00_ORL.dwg</v>
      </c>
      <c r="V28" s="90"/>
      <c r="W28" s="46">
        <f t="shared" ref="W28" si="14">IF(MAXA(Y28:AS28)=0,"",MAX(Y28:AS28))</f>
        <v>45011</v>
      </c>
      <c r="X28" s="17"/>
      <c r="Y28" s="52">
        <v>45011</v>
      </c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V28" s="55" t="str">
        <f t="shared" ref="AV28" si="15">IF(F28="","",IF(N28="",CONCATENATE(E28,"_",F28,"_",G28,"_",H28,"_",I28,"_",K28,"_",L28,"_",M28,"_",Q28),CONCATENATE(E28,"_",F28,"_",G28,"_",H28,"_",I28,"_",K28,"_",L28,"_",M28,N28,"_",Q28)))</f>
        <v>2110109_DSP__E_410__3005_00_ORL</v>
      </c>
    </row>
    <row r="29" spans="1:48" x14ac:dyDescent="0.25">
      <c r="A29" s="57" t="s">
        <v>78</v>
      </c>
      <c r="B29" s="57"/>
      <c r="C29" s="57"/>
      <c r="D29" s="61"/>
      <c r="E29" s="43" t="str">
        <f t="shared" si="8"/>
        <v>2110109</v>
      </c>
      <c r="F29" s="43" t="str">
        <f t="shared" si="8"/>
        <v>DSP</v>
      </c>
      <c r="G29" s="43" t="str">
        <f t="shared" si="8"/>
        <v/>
      </c>
      <c r="H29" s="43" t="str">
        <f t="shared" si="8"/>
        <v>E</v>
      </c>
      <c r="I29" s="43" t="str">
        <f t="shared" si="8"/>
        <v>410</v>
      </c>
      <c r="J29" s="43" t="str">
        <f t="shared" si="8"/>
        <v>000</v>
      </c>
      <c r="K29" s="47" t="str">
        <f t="shared" si="8"/>
        <v/>
      </c>
      <c r="L29" s="59" t="s">
        <v>106</v>
      </c>
      <c r="M29" s="43" t="str">
        <f>IF(W29="","p0",INDEX(Y$13:AS59,1,MATCH(MAXA(Y29:AS29),Y29:AS29)))</f>
        <v>00</v>
      </c>
      <c r="N29" s="43"/>
      <c r="O29" s="67" t="s">
        <v>121</v>
      </c>
      <c r="P29" s="62"/>
      <c r="Q29" s="44" t="s">
        <v>124</v>
      </c>
      <c r="R29" s="44" t="s">
        <v>77</v>
      </c>
      <c r="S29" s="44" t="s">
        <v>113</v>
      </c>
      <c r="T29" s="65">
        <v>6</v>
      </c>
      <c r="U29" s="90" t="str">
        <f t="shared" si="9"/>
        <v>2110109_DSP_E_410_000_3006_00_VZ.dwg</v>
      </c>
      <c r="V29" s="90"/>
      <c r="W29" s="46">
        <f t="shared" si="13"/>
        <v>45011</v>
      </c>
      <c r="X29" s="17"/>
      <c r="Y29" s="52">
        <v>45011</v>
      </c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V29" s="55" t="str">
        <f t="shared" si="11"/>
        <v>2110109_DSP__E_410__3006_00_VZ</v>
      </c>
    </row>
    <row r="30" spans="1:48" x14ac:dyDescent="0.25">
      <c r="A30" s="57"/>
      <c r="B30" s="57"/>
      <c r="C30" s="57"/>
      <c r="D30" s="61"/>
      <c r="E30" s="43"/>
      <c r="F30" s="43"/>
      <c r="G30" s="43"/>
      <c r="H30" s="43"/>
      <c r="I30" s="43"/>
      <c r="J30" s="43"/>
      <c r="K30" s="47"/>
      <c r="L30" s="59"/>
      <c r="M30" s="43"/>
      <c r="N30" s="43"/>
      <c r="O30" s="67"/>
      <c r="P30" s="62"/>
      <c r="Q30" s="44"/>
      <c r="R30" s="44"/>
      <c r="S30" s="44"/>
      <c r="T30" s="65"/>
      <c r="U30" s="90"/>
      <c r="V30" s="90"/>
      <c r="W30" s="46"/>
      <c r="X30" s="17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V30" s="55"/>
    </row>
    <row r="31" spans="1:48" x14ac:dyDescent="0.25">
      <c r="B31" s="15"/>
      <c r="O31" s="80"/>
      <c r="P31" s="80"/>
      <c r="Q31" s="63"/>
      <c r="R31" s="63"/>
      <c r="S31" s="69" t="s">
        <v>82</v>
      </c>
      <c r="T31" s="48">
        <f>SUM(T17:T30)</f>
        <v>34</v>
      </c>
      <c r="U31" s="89"/>
      <c r="V31" s="89"/>
      <c r="W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V31" s="37"/>
    </row>
    <row r="32" spans="1:48" x14ac:dyDescent="0.25">
      <c r="B32" s="4" t="s">
        <v>44</v>
      </c>
      <c r="S32" s="14"/>
      <c r="U32" s="88"/>
      <c r="V32" s="88"/>
      <c r="W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V32" s="37"/>
    </row>
    <row r="33" spans="15:48" x14ac:dyDescent="0.25">
      <c r="S33" s="14"/>
      <c r="U33" s="88"/>
      <c r="V33" s="88"/>
      <c r="W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V33" s="37"/>
    </row>
    <row r="34" spans="15:48" x14ac:dyDescent="0.25">
      <c r="S34" s="14"/>
      <c r="U34" s="88"/>
      <c r="V34" s="88"/>
      <c r="W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V34" s="37"/>
    </row>
    <row r="35" spans="15:48" x14ac:dyDescent="0.25">
      <c r="O35" s="4" t="s">
        <v>47</v>
      </c>
      <c r="S35" s="14"/>
      <c r="U35" s="88"/>
      <c r="V35" s="88"/>
      <c r="W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V35" s="37"/>
    </row>
    <row r="36" spans="15:48" x14ac:dyDescent="0.25">
      <c r="S36" s="14"/>
      <c r="U36" s="88"/>
      <c r="V36" s="88"/>
      <c r="W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V36" s="37"/>
    </row>
    <row r="37" spans="15:48" x14ac:dyDescent="0.25">
      <c r="S37" s="14"/>
      <c r="U37" s="88"/>
      <c r="V37" s="88"/>
      <c r="W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V37" s="37"/>
    </row>
    <row r="38" spans="15:48" x14ac:dyDescent="0.25">
      <c r="S38" s="14"/>
      <c r="U38" s="88"/>
      <c r="V38" s="88"/>
      <c r="W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V38" s="37"/>
    </row>
    <row r="39" spans="15:48" x14ac:dyDescent="0.25">
      <c r="S39" s="14"/>
      <c r="U39" s="88"/>
      <c r="V39" s="88"/>
      <c r="W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V39" s="37"/>
    </row>
    <row r="40" spans="15:48" x14ac:dyDescent="0.25">
      <c r="S40" s="14"/>
      <c r="U40" s="88"/>
      <c r="V40" s="88"/>
      <c r="W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V40" s="37"/>
    </row>
    <row r="41" spans="15:48" x14ac:dyDescent="0.25">
      <c r="S41" s="14"/>
      <c r="U41" s="88"/>
      <c r="V41" s="88"/>
      <c r="W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V41" s="37"/>
    </row>
    <row r="42" spans="15:48" x14ac:dyDescent="0.25">
      <c r="S42" s="14"/>
      <c r="U42" s="88"/>
      <c r="V42" s="88"/>
      <c r="W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V42" s="37"/>
    </row>
    <row r="43" spans="15:48" x14ac:dyDescent="0.25">
      <c r="S43" s="14"/>
      <c r="U43" s="91"/>
      <c r="V43" s="91"/>
      <c r="W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V43" s="37"/>
    </row>
    <row r="44" spans="15:48" x14ac:dyDescent="0.25">
      <c r="S44" s="14"/>
      <c r="U44" s="91"/>
      <c r="V44" s="91"/>
      <c r="W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V44" s="37"/>
    </row>
    <row r="45" spans="15:48" x14ac:dyDescent="0.25">
      <c r="S45" s="14"/>
      <c r="W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V45" s="37"/>
    </row>
    <row r="46" spans="15:48" x14ac:dyDescent="0.25">
      <c r="S46" s="14"/>
      <c r="W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V46" s="37"/>
    </row>
    <row r="47" spans="15:48" x14ac:dyDescent="0.25">
      <c r="S47" s="14"/>
      <c r="W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V47" s="37"/>
    </row>
    <row r="48" spans="15:48" x14ac:dyDescent="0.25">
      <c r="S48" s="14"/>
      <c r="W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V48" s="37"/>
    </row>
    <row r="49" spans="19:48" x14ac:dyDescent="0.25">
      <c r="S49" s="14"/>
      <c r="W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V49" s="37"/>
    </row>
    <row r="50" spans="19:48" x14ac:dyDescent="0.25">
      <c r="S50" s="14"/>
      <c r="W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V50" s="37"/>
    </row>
    <row r="51" spans="19:48" x14ac:dyDescent="0.25">
      <c r="S51" s="14"/>
      <c r="W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V51" s="37"/>
    </row>
    <row r="52" spans="19:48" x14ac:dyDescent="0.25">
      <c r="S52" s="14"/>
      <c r="W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V52" s="37"/>
    </row>
    <row r="53" spans="19:48" x14ac:dyDescent="0.25">
      <c r="S53" s="14"/>
      <c r="W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V53" s="37"/>
    </row>
    <row r="54" spans="19:48" x14ac:dyDescent="0.25">
      <c r="S54" s="14"/>
      <c r="W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V54" s="37"/>
    </row>
    <row r="55" spans="19:48" x14ac:dyDescent="0.25">
      <c r="S55" s="14"/>
      <c r="W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V55" s="37"/>
    </row>
    <row r="56" spans="19:48" x14ac:dyDescent="0.25">
      <c r="S56" s="14"/>
      <c r="W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V56" s="37"/>
    </row>
    <row r="57" spans="19:48" x14ac:dyDescent="0.25">
      <c r="S57" s="14"/>
      <c r="W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V57" s="37"/>
    </row>
    <row r="58" spans="19:48" x14ac:dyDescent="0.25">
      <c r="S58" s="14"/>
      <c r="W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V58" s="37"/>
    </row>
    <row r="59" spans="19:48" x14ac:dyDescent="0.25">
      <c r="S59" s="14"/>
      <c r="W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V59" s="37"/>
    </row>
    <row r="60" spans="19:48" x14ac:dyDescent="0.25">
      <c r="S60" s="14"/>
      <c r="W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V60" s="37"/>
    </row>
    <row r="61" spans="19:48" x14ac:dyDescent="0.25">
      <c r="S61" s="14"/>
      <c r="W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V61" s="37"/>
    </row>
    <row r="62" spans="19:48" x14ac:dyDescent="0.25">
      <c r="S62" s="14"/>
      <c r="W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V62" s="37"/>
    </row>
    <row r="63" spans="19:48" x14ac:dyDescent="0.25">
      <c r="S63" s="14"/>
      <c r="W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V63" s="37"/>
    </row>
    <row r="64" spans="19:48" x14ac:dyDescent="0.25">
      <c r="S64" s="14"/>
      <c r="W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V64" s="37"/>
    </row>
    <row r="65" spans="19:48" x14ac:dyDescent="0.25">
      <c r="S65" s="14"/>
      <c r="W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V65" s="37"/>
    </row>
    <row r="66" spans="19:48" x14ac:dyDescent="0.25">
      <c r="S66" s="14"/>
      <c r="W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V66" s="37"/>
    </row>
    <row r="67" spans="19:48" x14ac:dyDescent="0.25">
      <c r="S67" s="14"/>
      <c r="W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V67" s="37"/>
    </row>
    <row r="68" spans="19:48" x14ac:dyDescent="0.25">
      <c r="S68" s="14"/>
      <c r="W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V68" s="37"/>
    </row>
    <row r="69" spans="19:48" x14ac:dyDescent="0.25">
      <c r="S69" s="14"/>
      <c r="W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V69" s="37"/>
    </row>
    <row r="70" spans="19:48" x14ac:dyDescent="0.25">
      <c r="S70" s="14"/>
      <c r="W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V70" s="37"/>
    </row>
    <row r="71" spans="19:48" x14ac:dyDescent="0.25">
      <c r="S71" s="14"/>
      <c r="W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V71" s="37"/>
    </row>
    <row r="72" spans="19:48" x14ac:dyDescent="0.25">
      <c r="S72" s="14"/>
      <c r="W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V72" s="37"/>
    </row>
    <row r="73" spans="19:48" x14ac:dyDescent="0.25">
      <c r="S73" s="14"/>
      <c r="W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V73" s="37"/>
    </row>
    <row r="74" spans="19:48" x14ac:dyDescent="0.25">
      <c r="S74" s="14"/>
      <c r="W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V74" s="37"/>
    </row>
    <row r="75" spans="19:48" x14ac:dyDescent="0.25">
      <c r="S75" s="14"/>
      <c r="W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V75" s="37"/>
    </row>
    <row r="76" spans="19:48" x14ac:dyDescent="0.25">
      <c r="S76" s="14"/>
      <c r="W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V76" s="37"/>
    </row>
    <row r="77" spans="19:48" x14ac:dyDescent="0.25">
      <c r="S77" s="14"/>
      <c r="W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V77" s="37"/>
    </row>
    <row r="78" spans="19:48" x14ac:dyDescent="0.25">
      <c r="S78" s="14"/>
      <c r="W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V78" s="37"/>
    </row>
    <row r="79" spans="19:48" x14ac:dyDescent="0.25">
      <c r="S79" s="14"/>
      <c r="W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V79" s="37"/>
    </row>
    <row r="80" spans="19:48" x14ac:dyDescent="0.25">
      <c r="S80" s="14"/>
      <c r="W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V80" s="37"/>
    </row>
    <row r="81" spans="19:48" x14ac:dyDescent="0.25">
      <c r="S81" s="14"/>
      <c r="W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V81" s="37"/>
    </row>
    <row r="82" spans="19:48" x14ac:dyDescent="0.25">
      <c r="S82" s="14"/>
      <c r="W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V82" s="37"/>
    </row>
    <row r="83" spans="19:48" x14ac:dyDescent="0.25">
      <c r="S83" s="14"/>
      <c r="W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V83" s="37"/>
    </row>
    <row r="84" spans="19:48" x14ac:dyDescent="0.25">
      <c r="S84" s="14"/>
      <c r="W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V84" s="37"/>
    </row>
    <row r="85" spans="19:48" x14ac:dyDescent="0.25">
      <c r="S85" s="14"/>
      <c r="W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V85" s="37"/>
    </row>
    <row r="86" spans="19:48" x14ac:dyDescent="0.25">
      <c r="S86" s="14"/>
      <c r="W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V86" s="37"/>
    </row>
    <row r="87" spans="19:48" x14ac:dyDescent="0.25">
      <c r="S87" s="14"/>
      <c r="W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V87" s="37"/>
    </row>
    <row r="88" spans="19:48" x14ac:dyDescent="0.25">
      <c r="S88" s="14"/>
      <c r="W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V88" s="37"/>
    </row>
    <row r="89" spans="19:48" x14ac:dyDescent="0.25">
      <c r="S89" s="14"/>
      <c r="W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V89" s="37"/>
    </row>
    <row r="90" spans="19:48" x14ac:dyDescent="0.25">
      <c r="S90" s="14"/>
      <c r="W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V90" s="37"/>
    </row>
    <row r="91" spans="19:48" x14ac:dyDescent="0.25">
      <c r="S91" s="14"/>
      <c r="W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V91" s="37"/>
    </row>
    <row r="92" spans="19:48" x14ac:dyDescent="0.25">
      <c r="S92" s="14"/>
      <c r="W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V92" s="37"/>
    </row>
    <row r="93" spans="19:48" x14ac:dyDescent="0.25">
      <c r="S93" s="14"/>
      <c r="W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V93" s="37"/>
    </row>
    <row r="94" spans="19:48" x14ac:dyDescent="0.25">
      <c r="S94" s="14"/>
      <c r="W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V94" s="37"/>
    </row>
    <row r="95" spans="19:48" x14ac:dyDescent="0.25">
      <c r="S95" s="14"/>
      <c r="W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V95" s="37"/>
    </row>
    <row r="96" spans="19:48" x14ac:dyDescent="0.25">
      <c r="S96" s="14"/>
      <c r="W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V96" s="37"/>
    </row>
    <row r="97" spans="19:48" x14ac:dyDescent="0.25">
      <c r="S97" s="14"/>
      <c r="W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V97" s="37"/>
    </row>
    <row r="98" spans="19:48" x14ac:dyDescent="0.25">
      <c r="S98" s="14"/>
      <c r="W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V98" s="37"/>
    </row>
    <row r="99" spans="19:48" x14ac:dyDescent="0.25">
      <c r="S99" s="14"/>
      <c r="W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V99" s="37"/>
    </row>
    <row r="100" spans="19:48" x14ac:dyDescent="0.25">
      <c r="S100" s="14"/>
      <c r="W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V100" s="37"/>
    </row>
    <row r="101" spans="19:48" x14ac:dyDescent="0.25">
      <c r="S101" s="14"/>
      <c r="W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V101" s="37"/>
    </row>
    <row r="102" spans="19:48" x14ac:dyDescent="0.25">
      <c r="S102" s="14"/>
      <c r="W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V102" s="37"/>
    </row>
    <row r="103" spans="19:48" x14ac:dyDescent="0.25">
      <c r="S103" s="14"/>
      <c r="W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V103" s="37"/>
    </row>
    <row r="104" spans="19:48" x14ac:dyDescent="0.25">
      <c r="S104" s="14"/>
      <c r="W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V104" s="37"/>
    </row>
    <row r="105" spans="19:48" x14ac:dyDescent="0.25">
      <c r="S105" s="14"/>
      <c r="W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V105" s="37"/>
    </row>
    <row r="106" spans="19:48" x14ac:dyDescent="0.25">
      <c r="S106" s="14"/>
      <c r="W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V106" s="37"/>
    </row>
    <row r="107" spans="19:48" x14ac:dyDescent="0.25">
      <c r="S107" s="14"/>
      <c r="W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V107" s="37"/>
    </row>
    <row r="108" spans="19:48" x14ac:dyDescent="0.25">
      <c r="S108" s="14"/>
      <c r="W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V108" s="37"/>
    </row>
    <row r="109" spans="19:48" x14ac:dyDescent="0.25">
      <c r="S109" s="14"/>
      <c r="W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V109" s="37"/>
    </row>
    <row r="110" spans="19:48" x14ac:dyDescent="0.25">
      <c r="S110" s="14"/>
      <c r="W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V110" s="37"/>
    </row>
    <row r="111" spans="19:48" x14ac:dyDescent="0.25">
      <c r="S111" s="14"/>
      <c r="W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V111" s="37"/>
    </row>
    <row r="112" spans="19:48" x14ac:dyDescent="0.25">
      <c r="S112" s="14"/>
      <c r="W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V112" s="37"/>
    </row>
    <row r="113" spans="19:48" x14ac:dyDescent="0.25">
      <c r="S113" s="14"/>
      <c r="W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V113" s="37"/>
    </row>
    <row r="114" spans="19:48" x14ac:dyDescent="0.25">
      <c r="S114" s="14"/>
      <c r="W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V114" s="37"/>
    </row>
    <row r="115" spans="19:48" x14ac:dyDescent="0.25">
      <c r="S115" s="14"/>
      <c r="W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V115" s="37"/>
    </row>
    <row r="116" spans="19:48" x14ac:dyDescent="0.25">
      <c r="S116" s="14"/>
      <c r="W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V116" s="37"/>
    </row>
    <row r="117" spans="19:48" x14ac:dyDescent="0.25">
      <c r="S117" s="14"/>
      <c r="W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V117" s="37"/>
    </row>
    <row r="118" spans="19:48" x14ac:dyDescent="0.25">
      <c r="S118" s="14"/>
      <c r="W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V118" s="37"/>
    </row>
    <row r="119" spans="19:48" x14ac:dyDescent="0.25">
      <c r="S119" s="14"/>
      <c r="W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V119" s="37"/>
    </row>
    <row r="120" spans="19:48" x14ac:dyDescent="0.25">
      <c r="S120" s="14"/>
      <c r="W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V120" s="37"/>
    </row>
    <row r="121" spans="19:48" x14ac:dyDescent="0.25">
      <c r="S121" s="14"/>
      <c r="W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V121" s="37"/>
    </row>
    <row r="122" spans="19:48" x14ac:dyDescent="0.25">
      <c r="S122" s="14"/>
      <c r="W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V122" s="37"/>
    </row>
    <row r="123" spans="19:48" x14ac:dyDescent="0.25">
      <c r="W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V123" s="37"/>
    </row>
    <row r="124" spans="19:48" x14ac:dyDescent="0.25">
      <c r="W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V124" s="37"/>
    </row>
    <row r="125" spans="19:48" x14ac:dyDescent="0.25">
      <c r="W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V125" s="37"/>
    </row>
    <row r="126" spans="19:48" x14ac:dyDescent="0.25">
      <c r="W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V126" s="37"/>
    </row>
    <row r="127" spans="19:48" x14ac:dyDescent="0.25">
      <c r="W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V127" s="37"/>
    </row>
    <row r="128" spans="19:48" x14ac:dyDescent="0.25">
      <c r="W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V128" s="37"/>
    </row>
    <row r="129" spans="23:48" x14ac:dyDescent="0.25">
      <c r="W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V129" s="37"/>
    </row>
    <row r="130" spans="23:48" x14ac:dyDescent="0.25">
      <c r="W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V130" s="37"/>
    </row>
    <row r="131" spans="23:48" x14ac:dyDescent="0.25">
      <c r="W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V131" s="37"/>
    </row>
    <row r="132" spans="23:48" x14ac:dyDescent="0.25">
      <c r="W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V132" s="37"/>
    </row>
    <row r="133" spans="23:48" x14ac:dyDescent="0.25">
      <c r="W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V133" s="37"/>
    </row>
    <row r="134" spans="23:48" x14ac:dyDescent="0.25">
      <c r="W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V134" s="37"/>
    </row>
    <row r="135" spans="23:48" x14ac:dyDescent="0.25">
      <c r="W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V135" s="37"/>
    </row>
    <row r="136" spans="23:48" x14ac:dyDescent="0.25">
      <c r="W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V136" s="37"/>
    </row>
    <row r="137" spans="23:48" x14ac:dyDescent="0.25">
      <c r="W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V137" s="37"/>
    </row>
    <row r="138" spans="23:48" x14ac:dyDescent="0.25">
      <c r="W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V138" s="37"/>
    </row>
    <row r="139" spans="23:48" x14ac:dyDescent="0.25">
      <c r="W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V139" s="37"/>
    </row>
    <row r="140" spans="23:48" x14ac:dyDescent="0.25">
      <c r="W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V140" s="37"/>
    </row>
    <row r="141" spans="23:48" x14ac:dyDescent="0.25">
      <c r="W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V141" s="37"/>
    </row>
    <row r="142" spans="23:48" x14ac:dyDescent="0.25">
      <c r="W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V142" s="37"/>
    </row>
    <row r="143" spans="23:48" x14ac:dyDescent="0.25">
      <c r="W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V143" s="37"/>
    </row>
    <row r="144" spans="23:48" x14ac:dyDescent="0.25">
      <c r="W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V144" s="37"/>
    </row>
    <row r="145" spans="23:48" x14ac:dyDescent="0.25">
      <c r="W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V145" s="37"/>
    </row>
    <row r="146" spans="23:48" x14ac:dyDescent="0.25">
      <c r="W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V146" s="37"/>
    </row>
    <row r="147" spans="23:48" x14ac:dyDescent="0.25">
      <c r="W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V147" s="37"/>
    </row>
    <row r="148" spans="23:48" x14ac:dyDescent="0.25">
      <c r="W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V148" s="37"/>
    </row>
    <row r="149" spans="23:48" x14ac:dyDescent="0.25">
      <c r="W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V149" s="37"/>
    </row>
    <row r="150" spans="23:48" x14ac:dyDescent="0.25">
      <c r="W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V150" s="37"/>
    </row>
    <row r="151" spans="23:48" x14ac:dyDescent="0.25">
      <c r="W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V151" s="37"/>
    </row>
    <row r="152" spans="23:48" x14ac:dyDescent="0.25">
      <c r="W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V152" s="37"/>
    </row>
    <row r="153" spans="23:48" x14ac:dyDescent="0.25">
      <c r="W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V153" s="37"/>
    </row>
    <row r="154" spans="23:48" x14ac:dyDescent="0.25">
      <c r="W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V154" s="37"/>
    </row>
    <row r="155" spans="23:48" x14ac:dyDescent="0.25">
      <c r="W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V155" s="37"/>
    </row>
    <row r="156" spans="23:48" x14ac:dyDescent="0.25">
      <c r="W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V156" s="37"/>
    </row>
    <row r="157" spans="23:48" x14ac:dyDescent="0.25">
      <c r="W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V157" s="37"/>
    </row>
    <row r="158" spans="23:48" x14ac:dyDescent="0.25">
      <c r="W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V158" s="37"/>
    </row>
    <row r="159" spans="23:48" x14ac:dyDescent="0.25">
      <c r="W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V159" s="37"/>
    </row>
    <row r="160" spans="23:48" x14ac:dyDescent="0.25">
      <c r="W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V160" s="37"/>
    </row>
    <row r="161" spans="23:48" x14ac:dyDescent="0.25">
      <c r="W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V161" s="37"/>
    </row>
    <row r="162" spans="23:48" x14ac:dyDescent="0.25">
      <c r="W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V162" s="37"/>
    </row>
    <row r="163" spans="23:48" x14ac:dyDescent="0.25">
      <c r="W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V163" s="37"/>
    </row>
    <row r="164" spans="23:48" x14ac:dyDescent="0.25">
      <c r="W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V164" s="37"/>
    </row>
    <row r="165" spans="23:48" x14ac:dyDescent="0.25">
      <c r="W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V165" s="37"/>
    </row>
    <row r="166" spans="23:48" x14ac:dyDescent="0.25">
      <c r="W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V166" s="37"/>
    </row>
    <row r="167" spans="23:48" x14ac:dyDescent="0.25">
      <c r="W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V167" s="37"/>
    </row>
    <row r="168" spans="23:48" x14ac:dyDescent="0.25">
      <c r="W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V168" s="37"/>
    </row>
    <row r="169" spans="23:48" x14ac:dyDescent="0.25">
      <c r="W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V169" s="37"/>
    </row>
    <row r="170" spans="23:48" x14ac:dyDescent="0.25">
      <c r="W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V170" s="37"/>
    </row>
    <row r="171" spans="23:48" x14ac:dyDescent="0.25">
      <c r="W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V171" s="37"/>
    </row>
    <row r="172" spans="23:48" x14ac:dyDescent="0.25">
      <c r="W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V172" s="37"/>
    </row>
    <row r="173" spans="23:48" x14ac:dyDescent="0.25">
      <c r="W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V173" s="37"/>
    </row>
    <row r="174" spans="23:48" x14ac:dyDescent="0.25">
      <c r="W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V174" s="37"/>
    </row>
    <row r="175" spans="23:48" x14ac:dyDescent="0.25">
      <c r="W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V175" s="37"/>
    </row>
    <row r="176" spans="23:48" x14ac:dyDescent="0.25">
      <c r="W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V176" s="37"/>
    </row>
    <row r="177" spans="23:48" x14ac:dyDescent="0.25">
      <c r="W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V177" s="37"/>
    </row>
    <row r="178" spans="23:48" x14ac:dyDescent="0.25">
      <c r="W178" s="35"/>
    </row>
    <row r="179" spans="23:48" x14ac:dyDescent="0.25">
      <c r="W179" s="35"/>
    </row>
  </sheetData>
  <sheetProtection insertRows="0" deleteRows="0" selectLockedCells="1"/>
  <protectedRanges>
    <protectedRange sqref="A23 U24:V30 A17:XFD18 A20:XFD22 Y24:Y30" name="Oblast1" securityDescriptor="O:WDG:WDD:(A;;CC;;;WD)"/>
    <protectedRange sqref="Q24:S30 X24:X30 AA24:XFD30 B24:J30 L24:N30" name="Oblast3_1"/>
    <protectedRange sqref="O24:P30 K24:K30 A24:A30 Z24:Z30 T24:T30" name="Oblast1_2" securityDescriptor="O:WDG:WDD:(A;;CC;;;WD)"/>
    <protectedRange sqref="W24:W30" name="Oblast2_1_1"/>
  </protectedRanges>
  <autoFilter ref="W14:AV14" xr:uid="{00000000-0009-0000-0000-000000000000}"/>
  <mergeCells count="52">
    <mergeCell ref="Z2:Z3"/>
    <mergeCell ref="Q2:U3"/>
    <mergeCell ref="Q4:U6"/>
    <mergeCell ref="O31:P31"/>
    <mergeCell ref="U18:V18"/>
    <mergeCell ref="U25:V25"/>
    <mergeCell ref="O14:P14"/>
    <mergeCell ref="L4:O4"/>
    <mergeCell ref="L5:O5"/>
    <mergeCell ref="U17:V17"/>
    <mergeCell ref="U14:V14"/>
    <mergeCell ref="U15:V15"/>
    <mergeCell ref="V4:V5"/>
    <mergeCell ref="V2:V3"/>
    <mergeCell ref="U13:W13"/>
    <mergeCell ref="V8:W12"/>
    <mergeCell ref="U44:V44"/>
    <mergeCell ref="U33:V33"/>
    <mergeCell ref="U34:V34"/>
    <mergeCell ref="U35:V35"/>
    <mergeCell ref="U36:V36"/>
    <mergeCell ref="U37:V37"/>
    <mergeCell ref="U38:V38"/>
    <mergeCell ref="U39:V39"/>
    <mergeCell ref="U40:V40"/>
    <mergeCell ref="U41:V41"/>
    <mergeCell ref="U42:V42"/>
    <mergeCell ref="U43:V43"/>
    <mergeCell ref="U32:V32"/>
    <mergeCell ref="U31:V31"/>
    <mergeCell ref="U30:V30"/>
    <mergeCell ref="U22:V22"/>
    <mergeCell ref="U20:V20"/>
    <mergeCell ref="U26:V26"/>
    <mergeCell ref="U24:V24"/>
    <mergeCell ref="U28:V28"/>
    <mergeCell ref="U29:V29"/>
    <mergeCell ref="U27:V27"/>
    <mergeCell ref="U21:V21"/>
    <mergeCell ref="A1:D11"/>
    <mergeCell ref="L1:O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L2:O2"/>
    <mergeCell ref="L3:O3"/>
  </mergeCells>
  <phoneticPr fontId="9" type="noConversion"/>
  <conditionalFormatting sqref="E16:W177 AV16:AV177">
    <cfRule type="expression" dxfId="0" priority="111" stopIfTrue="1">
      <formula>IF($W16=$W$15,1,0)</formula>
    </cfRule>
  </conditionalFormatting>
  <printOptions horizontalCentered="1"/>
  <pageMargins left="0.25" right="0.25" top="0.75" bottom="0.75" header="0.3" footer="0.3"/>
  <pageSetup paperSize="9" scale="71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Kuchtová Zuzana</cp:lastModifiedBy>
  <cp:lastPrinted>2023-03-12T16:32:37Z</cp:lastPrinted>
  <dcterms:created xsi:type="dcterms:W3CDTF">2015-12-21T15:42:21Z</dcterms:created>
  <dcterms:modified xsi:type="dcterms:W3CDTF">2023-11-07T08:57:28Z</dcterms:modified>
</cp:coreProperties>
</file>